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ReadySetCrypto\FuturesMasterClass\"/>
    </mc:Choice>
  </mc:AlternateContent>
  <xr:revisionPtr revIDLastSave="0" documentId="13_ncr:1_{B0B9214C-54B4-4B10-942D-3E540EAA9D15}" xr6:coauthVersionLast="40" xr6:coauthVersionMax="40" xr10:uidLastSave="{00000000-0000-0000-0000-000000000000}"/>
  <bookViews>
    <workbookView xWindow="-180" yWindow="16080" windowWidth="29040" windowHeight="16440" xr2:uid="{00000000-000D-0000-FFFF-FFFF00000000}"/>
  </bookViews>
  <sheets>
    <sheet name="FuturesTrad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3" i="1" l="1"/>
  <c r="W12" i="1"/>
  <c r="N4" i="1"/>
  <c r="U13" i="1"/>
  <c r="J22" i="1"/>
  <c r="U12" i="1" l="1"/>
  <c r="G22" i="1"/>
  <c r="H22" i="1"/>
  <c r="I22" i="1"/>
  <c r="K22" i="1"/>
  <c r="L22" i="1"/>
  <c r="M22" i="1"/>
  <c r="F22" i="1"/>
  <c r="N22" i="1"/>
  <c r="M4" i="1" s="1"/>
  <c r="T13" i="1" l="1"/>
  <c r="T12" i="1"/>
  <c r="P4" i="1"/>
  <c r="A13" i="1"/>
  <c r="A14" i="1" s="1"/>
  <c r="A15" i="1" s="1"/>
  <c r="A16" i="1" s="1"/>
  <c r="A17" i="1" s="1"/>
  <c r="A18" i="1" s="1"/>
  <c r="A19" i="1" s="1"/>
  <c r="A20" i="1" s="1"/>
  <c r="A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Doc</author>
  </authors>
  <commentList>
    <comment ref="O9" authorId="0" shapeId="0" xr:uid="{8094CF06-8BC0-4AE7-B166-6DB3601AB92C}">
      <text>
        <r>
          <rPr>
            <b/>
            <sz val="9"/>
            <color indexed="81"/>
            <rFont val="Tahoma"/>
            <family val="2"/>
          </rPr>
          <t>Doc:</t>
        </r>
        <r>
          <rPr>
            <sz val="9"/>
            <color indexed="81"/>
            <rFont val="Tahoma"/>
            <family val="2"/>
          </rPr>
          <t xml:space="preserve">
entry price in satoshis or USD
</t>
        </r>
      </text>
    </comment>
    <comment ref="P9" authorId="0" shapeId="0" xr:uid="{AEB84290-14A7-4683-A910-6B30CF97516D}">
      <text>
        <r>
          <rPr>
            <b/>
            <sz val="9"/>
            <color indexed="81"/>
            <rFont val="Tahoma"/>
            <family val="2"/>
          </rPr>
          <t>Doc:</t>
        </r>
        <r>
          <rPr>
            <sz val="9"/>
            <color indexed="81"/>
            <rFont val="Tahoma"/>
            <family val="2"/>
          </rPr>
          <t xml:space="preserve">
exit price in satoshis or USD</t>
        </r>
      </text>
    </comment>
    <comment ref="Q9" authorId="0" shapeId="0" xr:uid="{29A4B2E9-EEE9-4E9C-8D12-3FF15ED6DE7B}">
      <text>
        <r>
          <rPr>
            <b/>
            <sz val="9"/>
            <color indexed="81"/>
            <rFont val="Tahoma"/>
            <family val="2"/>
          </rPr>
          <t>Doc:</t>
        </r>
        <r>
          <rPr>
            <sz val="9"/>
            <color indexed="81"/>
            <rFont val="Tahoma"/>
            <family val="2"/>
          </rPr>
          <t xml:space="preserve">
maximum adverse excursion in satoshis</t>
        </r>
      </text>
    </comment>
    <comment ref="S9" authorId="0" shapeId="0" xr:uid="{31DF0BCB-9169-4307-BC75-33CD74CC091E}">
      <text>
        <r>
          <rPr>
            <b/>
            <sz val="9"/>
            <color indexed="81"/>
            <rFont val="Tahoma"/>
            <family val="2"/>
          </rPr>
          <t>Doc:</t>
        </r>
        <r>
          <rPr>
            <sz val="9"/>
            <color indexed="81"/>
            <rFont val="Tahoma"/>
            <family val="2"/>
          </rPr>
          <t xml:space="preserve">
maximum favorable excursion in satoshis</t>
        </r>
      </text>
    </comment>
    <comment ref="T9" authorId="0" shapeId="0" xr:uid="{A6CA6129-D704-49C8-805C-EB052EE8321D}">
      <text>
        <r>
          <rPr>
            <b/>
            <sz val="9"/>
            <color indexed="81"/>
            <rFont val="Tahoma"/>
            <family val="2"/>
          </rPr>
          <t>Doc:</t>
        </r>
        <r>
          <rPr>
            <sz val="9"/>
            <color indexed="81"/>
            <rFont val="Tahoma"/>
            <family val="2"/>
          </rPr>
          <t xml:space="preserve">
ratio of favorable to unfavorable movement</t>
        </r>
      </text>
    </comment>
    <comment ref="U9" authorId="0" shapeId="0" xr:uid="{8A296516-ED94-425B-AAD4-C6E8B9C735DB}">
      <text>
        <r>
          <rPr>
            <b/>
            <sz val="9"/>
            <color indexed="81"/>
            <rFont val="Tahoma"/>
            <family val="2"/>
          </rPr>
          <t>Doc:</t>
        </r>
        <r>
          <rPr>
            <sz val="9"/>
            <color indexed="81"/>
            <rFont val="Tahoma"/>
            <family val="2"/>
          </rPr>
          <t xml:space="preserve">
gains or losses. Keep in mind that these are NOT normalized against actual position size. </t>
        </r>
      </text>
    </comment>
    <comment ref="W9" authorId="0" shapeId="0" xr:uid="{E17137CF-0DBA-4E8F-A9A0-77A436E97158}">
      <text>
        <r>
          <rPr>
            <b/>
            <sz val="9"/>
            <color indexed="81"/>
            <rFont val="Tahoma"/>
            <family val="2"/>
          </rPr>
          <t>Doc:</t>
        </r>
        <r>
          <rPr>
            <sz val="9"/>
            <color indexed="81"/>
            <rFont val="Tahoma"/>
            <family val="2"/>
          </rPr>
          <t xml:space="preserve">
exit price minus entry</t>
        </r>
      </text>
    </comment>
  </commentList>
</comments>
</file>

<file path=xl/sharedStrings.xml><?xml version="1.0" encoding="utf-8"?>
<sst xmlns="http://schemas.openxmlformats.org/spreadsheetml/2006/main" count="34" uniqueCount="32">
  <si>
    <t xml:space="preserve">                               </t>
  </si>
  <si>
    <t>win %</t>
  </si>
  <si>
    <t>Gross Wins</t>
  </si>
  <si>
    <t>Gross Loss</t>
  </si>
  <si>
    <t>Profit Factor</t>
  </si>
  <si>
    <t>Win?</t>
  </si>
  <si>
    <t>MAE</t>
  </si>
  <si>
    <t>Good Wave?</t>
  </si>
  <si>
    <t>MFE</t>
  </si>
  <si>
    <t>Ratio</t>
  </si>
  <si>
    <t>Result</t>
  </si>
  <si>
    <t>Trade #</t>
  </si>
  <si>
    <t>Coin</t>
  </si>
  <si>
    <t>Base</t>
  </si>
  <si>
    <t>BTC</t>
  </si>
  <si>
    <t>Date In</t>
  </si>
  <si>
    <t>Date Out</t>
  </si>
  <si>
    <t>Exit Price</t>
  </si>
  <si>
    <t>Comments</t>
  </si>
  <si>
    <t>Correct Position Sizing</t>
  </si>
  <si>
    <t>Result %</t>
  </si>
  <si>
    <t>Correct Scaling Entry</t>
  </si>
  <si>
    <t>Correct Exit Execution</t>
  </si>
  <si>
    <t>Trading in Direction Anchor Chart Swing?</t>
  </si>
  <si>
    <t>Trading in 5X RSI Direction?</t>
  </si>
  <si>
    <t>25x Energy  &gt;40?</t>
  </si>
  <si>
    <t>5x Energy &gt; 45?</t>
  </si>
  <si>
    <t>Confirmed 1x Hook Entry?</t>
  </si>
  <si>
    <t>USD</t>
  </si>
  <si>
    <t>Entry Price</t>
  </si>
  <si>
    <t>got impatient with original target of 3910</t>
  </si>
  <si>
    <t>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</si>
</sst>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.00"/>
  </numFmts>
  <fonts count="15" x14ac:knownFonts="1">
    <font>
      <sz val="10"/>
      <color rgb="FF000000"/>
      <name val="Arial"/>
    </font>
    <font>
      <sz val="10"/>
      <name val="Arial"/>
    </font>
    <font>
      <sz val="11"/>
      <color rgb="FFFFFFFF"/>
      <name val="Calibri"/>
    </font>
    <font>
      <sz val="9"/>
      <color rgb="FFFFFFFF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9BC2E6"/>
        <bgColor rgb="FF9BC2E6"/>
      </patternFill>
    </fill>
    <fill>
      <patternFill patternType="solid">
        <fgColor rgb="FF00FF00"/>
        <bgColor rgb="FF00FF00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00FF00"/>
      </patternFill>
    </fill>
    <fill>
      <patternFill patternType="solid">
        <fgColor rgb="FF00FF00"/>
        <bgColor rgb="FFFF0000"/>
      </patternFill>
    </fill>
    <fill>
      <patternFill patternType="solid">
        <fgColor rgb="FFCC99FF"/>
        <bgColor rgb="FFCCFFCC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4" tint="0.79998168889431442"/>
        <bgColor rgb="FFFF99CC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1" fillId="0" borderId="1" xfId="0" applyFont="1" applyBorder="1" applyAlignment="1"/>
    <xf numFmtId="0" fontId="1" fillId="0" borderId="0" xfId="0" applyFont="1" applyAlignment="1"/>
    <xf numFmtId="4" fontId="1" fillId="0" borderId="0" xfId="0" applyNumberFormat="1" applyFont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4" fillId="0" borderId="6" xfId="0" applyFont="1" applyBorder="1" applyAlignment="1">
      <alignment horizontal="center"/>
    </xf>
    <xf numFmtId="0" fontId="1" fillId="4" borderId="4" xfId="0" applyFont="1" applyFill="1" applyBorder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0" fontId="4" fillId="17" borderId="3" xfId="0" applyFont="1" applyFill="1" applyBorder="1" applyAlignment="1">
      <alignment horizontal="center"/>
    </xf>
    <xf numFmtId="4" fontId="4" fillId="17" borderId="3" xfId="0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wrapText="1"/>
    </xf>
    <xf numFmtId="0" fontId="0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4" borderId="10" xfId="0" applyFont="1" applyFill="1" applyBorder="1"/>
    <xf numFmtId="0" fontId="1" fillId="8" borderId="1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64" fontId="0" fillId="19" borderId="15" xfId="1" applyNumberFormat="1" applyFont="1" applyFill="1" applyBorder="1" applyAlignment="1">
      <alignment horizontal="center"/>
    </xf>
    <xf numFmtId="9" fontId="4" fillId="17" borderId="15" xfId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9" borderId="18" xfId="0" applyFont="1" applyFill="1" applyBorder="1" applyAlignment="1">
      <alignment horizontal="center"/>
    </xf>
    <xf numFmtId="0" fontId="4" fillId="16" borderId="18" xfId="0" applyFont="1" applyFill="1" applyBorder="1" applyAlignment="1">
      <alignment horizontal="center"/>
    </xf>
    <xf numFmtId="0" fontId="4" fillId="17" borderId="18" xfId="0" applyFont="1" applyFill="1" applyBorder="1" applyAlignment="1">
      <alignment horizontal="center"/>
    </xf>
    <xf numFmtId="4" fontId="4" fillId="17" borderId="18" xfId="0" applyNumberFormat="1" applyFont="1" applyFill="1" applyBorder="1" applyAlignment="1">
      <alignment horizontal="center"/>
    </xf>
    <xf numFmtId="9" fontId="4" fillId="17" borderId="19" xfId="1" applyFont="1" applyFill="1" applyBorder="1" applyAlignment="1">
      <alignment horizontal="center"/>
    </xf>
    <xf numFmtId="0" fontId="1" fillId="4" borderId="20" xfId="0" applyFont="1" applyFill="1" applyBorder="1"/>
    <xf numFmtId="0" fontId="11" fillId="4" borderId="15" xfId="0" applyFont="1" applyFill="1" applyBorder="1" applyAlignment="1">
      <alignment horizontal="center" vertical="center" wrapText="1"/>
    </xf>
    <xf numFmtId="0" fontId="1" fillId="4" borderId="21" xfId="0" applyFont="1" applyFill="1" applyBorder="1"/>
    <xf numFmtId="0" fontId="1" fillId="8" borderId="15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" fillId="0" borderId="0" xfId="0" applyFont="1" applyFill="1" applyAlignment="1"/>
    <xf numFmtId="0" fontId="1" fillId="0" borderId="1" xfId="0" applyFont="1" applyFill="1" applyBorder="1" applyAlignment="1"/>
    <xf numFmtId="0" fontId="0" fillId="0" borderId="0" xfId="0" applyFont="1" applyAlignment="1">
      <alignment horizontal="center"/>
    </xf>
    <xf numFmtId="165" fontId="0" fillId="0" borderId="17" xfId="0" applyNumberFormat="1" applyBorder="1" applyAlignment="1">
      <alignment horizontal="center"/>
    </xf>
    <xf numFmtId="0" fontId="12" fillId="14" borderId="11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center" vertical="center"/>
    </xf>
    <xf numFmtId="0" fontId="12" fillId="15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0" borderId="13" xfId="0" applyFont="1" applyBorder="1"/>
    <xf numFmtId="0" fontId="11" fillId="4" borderId="10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12" borderId="10" xfId="0" applyFont="1" applyFill="1" applyBorder="1" applyAlignment="1">
      <alignment horizontal="center" vertical="center"/>
    </xf>
    <xf numFmtId="0" fontId="6" fillId="13" borderId="3" xfId="0" applyFont="1" applyFill="1" applyBorder="1"/>
    <xf numFmtId="0" fontId="6" fillId="13" borderId="4" xfId="0" applyFont="1" applyFill="1" applyBorder="1"/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4" fontId="4" fillId="17" borderId="1" xfId="0" applyNumberFormat="1" applyFont="1" applyFill="1" applyBorder="1" applyAlignment="1">
      <alignment horizontal="center"/>
    </xf>
    <xf numFmtId="4" fontId="4" fillId="17" borderId="17" xfId="0" applyNumberFormat="1" applyFont="1" applyFill="1" applyBorder="1" applyAlignment="1">
      <alignment horizontal="center"/>
    </xf>
    <xf numFmtId="0" fontId="11" fillId="18" borderId="29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6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11" fillId="18" borderId="26" xfId="0" applyFont="1" applyFill="1" applyBorder="1" applyAlignment="1">
      <alignment horizontal="center" vertical="center"/>
    </xf>
    <xf numFmtId="0" fontId="5" fillId="18" borderId="27" xfId="0" applyFont="1" applyFill="1" applyBorder="1" applyAlignment="1">
      <alignment horizontal="center" vertical="center"/>
    </xf>
    <xf numFmtId="0" fontId="5" fillId="18" borderId="30" xfId="0" applyFont="1" applyFill="1" applyBorder="1" applyAlignment="1">
      <alignment horizontal="center" vertical="center"/>
    </xf>
    <xf numFmtId="0" fontId="4" fillId="17" borderId="27" xfId="0" applyFont="1" applyFill="1" applyBorder="1" applyAlignment="1">
      <alignment horizontal="center"/>
    </xf>
    <xf numFmtId="4" fontId="4" fillId="17" borderId="27" xfId="0" applyNumberFormat="1" applyFont="1" applyFill="1" applyBorder="1" applyAlignment="1">
      <alignment horizontal="center"/>
    </xf>
    <xf numFmtId="4" fontId="4" fillId="17" borderId="28" xfId="0" applyNumberFormat="1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topLeftCell="B1" workbookViewId="0">
      <selection activeCell="E31" sqref="E31"/>
    </sheetView>
  </sheetViews>
  <sheetFormatPr defaultColWidth="14.42578125" defaultRowHeight="15.75" customHeight="1" x14ac:dyDescent="0.2"/>
  <cols>
    <col min="1" max="1" width="9.5703125" customWidth="1"/>
    <col min="2" max="3" width="11.42578125" customWidth="1"/>
    <col min="4" max="4" width="7.5703125" customWidth="1"/>
    <col min="5" max="5" width="6.85546875" customWidth="1"/>
    <col min="6" max="6" width="11.85546875" customWidth="1"/>
    <col min="7" max="7" width="11" customWidth="1"/>
    <col min="8" max="8" width="10.7109375" customWidth="1"/>
    <col min="9" max="9" width="10" customWidth="1"/>
    <col min="10" max="10" width="12" customWidth="1"/>
    <col min="11" max="11" width="11" customWidth="1"/>
    <col min="12" max="13" width="11.140625" customWidth="1"/>
    <col min="14" max="14" width="9.28515625" customWidth="1"/>
    <col min="15" max="15" width="8.85546875" customWidth="1"/>
    <col min="16" max="16" width="9.5703125" customWidth="1"/>
    <col min="17" max="17" width="9.85546875" customWidth="1"/>
    <col min="18" max="18" width="10" customWidth="1"/>
    <col min="19" max="19" width="8.42578125" customWidth="1"/>
    <col min="20" max="22" width="9.85546875" customWidth="1"/>
    <col min="23" max="23" width="10.7109375" customWidth="1"/>
    <col min="24" max="24" width="45.5703125" customWidth="1"/>
  </cols>
  <sheetData>
    <row r="1" spans="1:24" ht="12.7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12.7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4"/>
      <c r="Q2" s="2"/>
      <c r="R2" s="2"/>
      <c r="S2" s="2"/>
      <c r="T2" s="2"/>
      <c r="U2" s="2"/>
      <c r="V2" s="2"/>
      <c r="W2" s="2"/>
    </row>
    <row r="3" spans="1:24" ht="15" x14ac:dyDescent="0.25">
      <c r="A3" s="1"/>
      <c r="B3" s="2"/>
      <c r="C3" s="2"/>
      <c r="D3" s="2"/>
      <c r="E3" s="2"/>
      <c r="J3" s="2"/>
      <c r="K3" s="2"/>
      <c r="L3" s="2"/>
      <c r="M3" s="48" t="s">
        <v>1</v>
      </c>
      <c r="N3" s="49" t="s">
        <v>2</v>
      </c>
      <c r="O3" s="49" t="s">
        <v>3</v>
      </c>
      <c r="P3" s="50" t="s">
        <v>4</v>
      </c>
      <c r="Q3" s="2"/>
      <c r="R3" s="2"/>
      <c r="S3" s="2"/>
      <c r="T3" s="2"/>
      <c r="U3" s="2"/>
      <c r="V3" s="2"/>
      <c r="W3" s="2"/>
    </row>
    <row r="4" spans="1:24" ht="15" x14ac:dyDescent="0.25">
      <c r="A4" s="2"/>
      <c r="B4" s="2"/>
      <c r="C4" s="2"/>
      <c r="D4" s="2"/>
      <c r="E4" s="2"/>
      <c r="L4" s="2"/>
      <c r="M4" s="51">
        <f>N22/2</f>
        <v>1</v>
      </c>
      <c r="N4" s="57">
        <f>U12+U13</f>
        <v>46.100000000000364</v>
      </c>
      <c r="O4" s="57">
        <v>1</v>
      </c>
      <c r="P4" s="52">
        <f>ABS(N4/O4)</f>
        <v>46.100000000000364</v>
      </c>
      <c r="Q4" s="2"/>
      <c r="R4" s="2"/>
      <c r="S4" s="2"/>
      <c r="T4" s="2"/>
      <c r="U4" s="2"/>
      <c r="V4" s="2"/>
      <c r="W4" s="2"/>
    </row>
    <row r="5" spans="1:24" ht="12.75" x14ac:dyDescent="0.2">
      <c r="A5" s="2"/>
      <c r="B5" s="2"/>
      <c r="C5" s="2"/>
      <c r="D5" s="2"/>
      <c r="E5" s="2"/>
      <c r="F5" s="1"/>
      <c r="G5" s="25"/>
      <c r="L5" s="2"/>
      <c r="M5" s="2"/>
      <c r="N5" s="2"/>
      <c r="O5" s="2"/>
      <c r="P5" s="55"/>
      <c r="Q5" s="1"/>
      <c r="R5" s="1"/>
      <c r="S5" s="2"/>
      <c r="T5" s="2"/>
      <c r="U5" s="2"/>
      <c r="V5" s="2"/>
      <c r="W5" s="2"/>
    </row>
    <row r="6" spans="1:24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4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4" ht="12.75" x14ac:dyDescent="0.2">
      <c r="A8" s="4"/>
      <c r="B8" s="4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4" ht="15" customHeight="1" x14ac:dyDescent="0.2">
      <c r="A9" s="5"/>
      <c r="B9" s="2"/>
      <c r="C9" s="2"/>
      <c r="D9" s="2"/>
      <c r="E9" s="1"/>
      <c r="F9" s="64" t="s">
        <v>23</v>
      </c>
      <c r="G9" s="67" t="s">
        <v>24</v>
      </c>
      <c r="H9" s="67" t="s">
        <v>25</v>
      </c>
      <c r="I9" s="28"/>
      <c r="J9" s="28"/>
      <c r="K9" s="67" t="s">
        <v>19</v>
      </c>
      <c r="L9" s="28"/>
      <c r="M9" s="43"/>
      <c r="N9" s="70" t="s">
        <v>5</v>
      </c>
      <c r="O9" s="58" t="s">
        <v>29</v>
      </c>
      <c r="P9" s="61" t="s">
        <v>17</v>
      </c>
      <c r="Q9" s="79" t="s">
        <v>6</v>
      </c>
      <c r="R9" s="76" t="s">
        <v>7</v>
      </c>
      <c r="S9" s="77" t="s">
        <v>8</v>
      </c>
      <c r="T9" s="78" t="s">
        <v>9</v>
      </c>
      <c r="U9" s="85" t="s">
        <v>10</v>
      </c>
      <c r="V9" s="91"/>
      <c r="W9" s="88" t="s">
        <v>20</v>
      </c>
      <c r="X9" s="73" t="s">
        <v>18</v>
      </c>
    </row>
    <row r="10" spans="1:24" ht="45" x14ac:dyDescent="0.25">
      <c r="A10" s="5"/>
      <c r="B10" s="2"/>
      <c r="C10" s="2"/>
      <c r="D10" s="2"/>
      <c r="E10" s="1"/>
      <c r="F10" s="65"/>
      <c r="G10" s="68"/>
      <c r="H10" s="68"/>
      <c r="I10" s="23" t="s">
        <v>26</v>
      </c>
      <c r="J10" s="23" t="s">
        <v>27</v>
      </c>
      <c r="K10" s="68"/>
      <c r="L10" s="24" t="s">
        <v>21</v>
      </c>
      <c r="M10" s="44" t="s">
        <v>22</v>
      </c>
      <c r="N10" s="71"/>
      <c r="O10" s="59"/>
      <c r="P10" s="62"/>
      <c r="Q10" s="68"/>
      <c r="R10" s="68"/>
      <c r="S10" s="68"/>
      <c r="T10" s="68"/>
      <c r="U10" s="86"/>
      <c r="V10" s="92" t="s">
        <v>31</v>
      </c>
      <c r="W10" s="89"/>
      <c r="X10" s="74"/>
    </row>
    <row r="11" spans="1:24" ht="15" x14ac:dyDescent="0.25">
      <c r="A11" s="6" t="s">
        <v>11</v>
      </c>
      <c r="B11" s="15" t="s">
        <v>15</v>
      </c>
      <c r="C11" s="15" t="s">
        <v>16</v>
      </c>
      <c r="D11" s="15" t="s">
        <v>12</v>
      </c>
      <c r="E11" s="15" t="s">
        <v>13</v>
      </c>
      <c r="F11" s="66"/>
      <c r="G11" s="69"/>
      <c r="H11" s="69"/>
      <c r="I11" s="7"/>
      <c r="J11" s="7"/>
      <c r="K11" s="69"/>
      <c r="L11" s="7"/>
      <c r="M11" s="45"/>
      <c r="N11" s="72"/>
      <c r="O11" s="60"/>
      <c r="P11" s="63"/>
      <c r="Q11" s="69"/>
      <c r="R11" s="69"/>
      <c r="S11" s="69"/>
      <c r="T11" s="69"/>
      <c r="U11" s="87"/>
      <c r="V11" s="93"/>
      <c r="W11" s="90"/>
      <c r="X11" s="75"/>
    </row>
    <row r="12" spans="1:24" ht="15" x14ac:dyDescent="0.25">
      <c r="A12" s="8">
        <v>1</v>
      </c>
      <c r="B12" s="9">
        <v>43519</v>
      </c>
      <c r="C12" s="18">
        <v>43519</v>
      </c>
      <c r="D12" s="17" t="s">
        <v>14</v>
      </c>
      <c r="E12" s="26" t="s">
        <v>28</v>
      </c>
      <c r="F12" s="29"/>
      <c r="G12" s="30"/>
      <c r="H12" s="30"/>
      <c r="I12" s="30"/>
      <c r="J12" s="30"/>
      <c r="K12" s="30"/>
      <c r="L12" s="30"/>
      <c r="M12" s="46"/>
      <c r="N12" s="13">
        <v>1</v>
      </c>
      <c r="O12" s="19">
        <v>3880</v>
      </c>
      <c r="P12" s="19">
        <v>3910</v>
      </c>
      <c r="Q12" s="20">
        <v>5</v>
      </c>
      <c r="R12" s="21">
        <v>1</v>
      </c>
      <c r="S12" s="20">
        <v>75</v>
      </c>
      <c r="T12" s="22">
        <f>S12/Q12</f>
        <v>15</v>
      </c>
      <c r="U12" s="82">
        <f>P12-O12</f>
        <v>30</v>
      </c>
      <c r="V12" s="94">
        <v>39</v>
      </c>
      <c r="W12" s="31">
        <f>U12/V12</f>
        <v>0.76923076923076927</v>
      </c>
      <c r="X12" s="53"/>
    </row>
    <row r="13" spans="1:24" ht="15" x14ac:dyDescent="0.25">
      <c r="A13" s="8">
        <f t="shared" ref="A13:A21" si="0">A12+1</f>
        <v>2</v>
      </c>
      <c r="B13" s="11">
        <v>43522</v>
      </c>
      <c r="C13" s="12">
        <v>43522</v>
      </c>
      <c r="D13" s="17" t="s">
        <v>14</v>
      </c>
      <c r="E13" s="26" t="s">
        <v>28</v>
      </c>
      <c r="F13" s="29"/>
      <c r="G13" s="30"/>
      <c r="H13" s="30"/>
      <c r="I13" s="30"/>
      <c r="J13" s="30"/>
      <c r="K13" s="30"/>
      <c r="L13" s="30"/>
      <c r="M13" s="97">
        <v>1</v>
      </c>
      <c r="N13" s="13">
        <v>1</v>
      </c>
      <c r="O13" s="19">
        <v>3882.2</v>
      </c>
      <c r="P13" s="19">
        <v>3898.3</v>
      </c>
      <c r="Q13" s="20">
        <v>2</v>
      </c>
      <c r="R13" s="21">
        <v>1</v>
      </c>
      <c r="S13" s="20">
        <v>33</v>
      </c>
      <c r="T13" s="22">
        <f>S13/Q13</f>
        <v>16.5</v>
      </c>
      <c r="U13" s="82">
        <f>P13-O13</f>
        <v>16.100000000000364</v>
      </c>
      <c r="V13" s="94">
        <v>39</v>
      </c>
      <c r="W13" s="31">
        <f>U13/V13</f>
        <v>0.41282051282052212</v>
      </c>
      <c r="X13" s="80" t="s">
        <v>30</v>
      </c>
    </row>
    <row r="14" spans="1:24" ht="15" x14ac:dyDescent="0.25">
      <c r="A14" s="8">
        <f t="shared" si="0"/>
        <v>3</v>
      </c>
      <c r="B14" s="12"/>
      <c r="C14" s="10"/>
      <c r="D14" s="10"/>
      <c r="E14" s="27"/>
      <c r="F14" s="29"/>
      <c r="G14" s="30"/>
      <c r="H14" s="30"/>
      <c r="I14" s="30"/>
      <c r="J14" s="30"/>
      <c r="K14" s="30"/>
      <c r="L14" s="30"/>
      <c r="M14" s="46"/>
      <c r="N14" s="13"/>
      <c r="O14" s="19"/>
      <c r="P14" s="19"/>
      <c r="Q14" s="21"/>
      <c r="R14" s="21"/>
      <c r="S14" s="21"/>
      <c r="T14" s="22"/>
      <c r="U14" s="83"/>
      <c r="V14" s="95"/>
      <c r="W14" s="32"/>
      <c r="X14" s="80"/>
    </row>
    <row r="15" spans="1:24" ht="15" x14ac:dyDescent="0.25">
      <c r="A15" s="8">
        <f t="shared" si="0"/>
        <v>4</v>
      </c>
      <c r="B15" s="12"/>
      <c r="C15" s="10"/>
      <c r="D15" s="10"/>
      <c r="E15" s="27"/>
      <c r="F15" s="29"/>
      <c r="G15" s="30"/>
      <c r="H15" s="30"/>
      <c r="I15" s="30"/>
      <c r="J15" s="30"/>
      <c r="K15" s="30"/>
      <c r="L15" s="30"/>
      <c r="M15" s="46"/>
      <c r="N15" s="13"/>
      <c r="O15" s="19"/>
      <c r="P15" s="19"/>
      <c r="Q15" s="21"/>
      <c r="R15" s="21"/>
      <c r="S15" s="21"/>
      <c r="T15" s="22"/>
      <c r="U15" s="83"/>
      <c r="V15" s="95"/>
      <c r="W15" s="32"/>
      <c r="X15" s="80"/>
    </row>
    <row r="16" spans="1:24" ht="15" x14ac:dyDescent="0.25">
      <c r="A16" s="8">
        <f t="shared" si="0"/>
        <v>5</v>
      </c>
      <c r="B16" s="11"/>
      <c r="C16" s="10"/>
      <c r="D16" s="10"/>
      <c r="E16" s="27"/>
      <c r="F16" s="29"/>
      <c r="G16" s="30"/>
      <c r="H16" s="30"/>
      <c r="I16" s="30"/>
      <c r="J16" s="30"/>
      <c r="K16" s="30"/>
      <c r="L16" s="30"/>
      <c r="M16" s="46"/>
      <c r="N16" s="13"/>
      <c r="O16" s="19"/>
      <c r="P16" s="19"/>
      <c r="Q16" s="21"/>
      <c r="R16" s="21"/>
      <c r="S16" s="21"/>
      <c r="T16" s="22"/>
      <c r="U16" s="83"/>
      <c r="V16" s="95"/>
      <c r="W16" s="32"/>
      <c r="X16" s="80"/>
    </row>
    <row r="17" spans="1:24" ht="15" x14ac:dyDescent="0.25">
      <c r="A17" s="8">
        <f t="shared" si="0"/>
        <v>6</v>
      </c>
      <c r="B17" s="11"/>
      <c r="C17" s="10"/>
      <c r="D17" s="10"/>
      <c r="E17" s="27"/>
      <c r="F17" s="29"/>
      <c r="G17" s="30"/>
      <c r="H17" s="30"/>
      <c r="I17" s="30"/>
      <c r="J17" s="30"/>
      <c r="K17" s="30"/>
      <c r="L17" s="30"/>
      <c r="M17" s="46"/>
      <c r="N17" s="13"/>
      <c r="O17" s="19"/>
      <c r="P17" s="19"/>
      <c r="Q17" s="21"/>
      <c r="R17" s="21"/>
      <c r="S17" s="21"/>
      <c r="T17" s="22"/>
      <c r="U17" s="83"/>
      <c r="V17" s="95"/>
      <c r="W17" s="32"/>
      <c r="X17" s="80"/>
    </row>
    <row r="18" spans="1:24" ht="15" x14ac:dyDescent="0.25">
      <c r="A18" s="8">
        <f t="shared" si="0"/>
        <v>7</v>
      </c>
      <c r="B18" s="12"/>
      <c r="C18" s="10"/>
      <c r="D18" s="10"/>
      <c r="E18" s="27"/>
      <c r="F18" s="29"/>
      <c r="G18" s="30"/>
      <c r="H18" s="30"/>
      <c r="I18" s="33"/>
      <c r="J18" s="33"/>
      <c r="K18" s="30"/>
      <c r="L18" s="33"/>
      <c r="M18" s="46"/>
      <c r="N18" s="13"/>
      <c r="O18" s="19"/>
      <c r="P18" s="19"/>
      <c r="Q18" s="21"/>
      <c r="R18" s="21"/>
      <c r="S18" s="21"/>
      <c r="T18" s="22"/>
      <c r="U18" s="83"/>
      <c r="V18" s="95"/>
      <c r="W18" s="32"/>
      <c r="X18" s="80"/>
    </row>
    <row r="19" spans="1:24" ht="15" x14ac:dyDescent="0.25">
      <c r="A19" s="8">
        <f t="shared" si="0"/>
        <v>8</v>
      </c>
      <c r="B19" s="12"/>
      <c r="C19" s="10"/>
      <c r="D19" s="10"/>
      <c r="E19" s="27"/>
      <c r="F19" s="29"/>
      <c r="G19" s="30"/>
      <c r="H19" s="30"/>
      <c r="I19" s="30"/>
      <c r="J19" s="30"/>
      <c r="K19" s="30"/>
      <c r="L19" s="30"/>
      <c r="M19" s="46"/>
      <c r="N19" s="13"/>
      <c r="O19" s="19"/>
      <c r="P19" s="19"/>
      <c r="Q19" s="21"/>
      <c r="R19" s="21"/>
      <c r="S19" s="21"/>
      <c r="T19" s="22"/>
      <c r="U19" s="83"/>
      <c r="V19" s="95"/>
      <c r="W19" s="32"/>
      <c r="X19" s="80"/>
    </row>
    <row r="20" spans="1:24" ht="15" x14ac:dyDescent="0.25">
      <c r="A20" s="8">
        <f t="shared" si="0"/>
        <v>9</v>
      </c>
      <c r="B20" s="12"/>
      <c r="C20" s="10"/>
      <c r="D20" s="10"/>
      <c r="E20" s="27"/>
      <c r="F20" s="29"/>
      <c r="G20" s="30"/>
      <c r="H20" s="30"/>
      <c r="I20" s="34"/>
      <c r="J20" s="34"/>
      <c r="K20" s="30"/>
      <c r="L20" s="30"/>
      <c r="M20" s="46"/>
      <c r="N20" s="13"/>
      <c r="O20" s="19"/>
      <c r="P20" s="19"/>
      <c r="Q20" s="21"/>
      <c r="R20" s="21"/>
      <c r="S20" s="21"/>
      <c r="T20" s="22"/>
      <c r="U20" s="83"/>
      <c r="V20" s="95"/>
      <c r="W20" s="32"/>
      <c r="X20" s="80"/>
    </row>
    <row r="21" spans="1:24" ht="15" x14ac:dyDescent="0.25">
      <c r="A21" s="8">
        <f t="shared" si="0"/>
        <v>10</v>
      </c>
      <c r="B21" s="12"/>
      <c r="C21" s="10"/>
      <c r="D21" s="10"/>
      <c r="E21" s="27"/>
      <c r="F21" s="35"/>
      <c r="G21" s="36"/>
      <c r="H21" s="36"/>
      <c r="I21" s="36"/>
      <c r="J21" s="36"/>
      <c r="K21" s="37"/>
      <c r="L21" s="36"/>
      <c r="M21" s="47"/>
      <c r="N21" s="38"/>
      <c r="O21" s="39"/>
      <c r="P21" s="39"/>
      <c r="Q21" s="40"/>
      <c r="R21" s="40"/>
      <c r="S21" s="40"/>
      <c r="T21" s="41"/>
      <c r="U21" s="84"/>
      <c r="V21" s="96"/>
      <c r="W21" s="42"/>
      <c r="X21" s="81"/>
    </row>
    <row r="22" spans="1:24" ht="15.75" customHeight="1" x14ac:dyDescent="0.2">
      <c r="F22" s="14">
        <f>SUM(F12:F21)</f>
        <v>0</v>
      </c>
      <c r="G22" s="14">
        <f t="shared" ref="G22:M22" si="1">SUM(G12:G21)</f>
        <v>0</v>
      </c>
      <c r="H22" s="14">
        <f t="shared" si="1"/>
        <v>0</v>
      </c>
      <c r="I22" s="14">
        <f t="shared" si="1"/>
        <v>0</v>
      </c>
      <c r="J22" s="56">
        <f t="shared" si="1"/>
        <v>0</v>
      </c>
      <c r="K22" s="14">
        <f t="shared" si="1"/>
        <v>0</v>
      </c>
      <c r="L22" s="14">
        <f t="shared" si="1"/>
        <v>0</v>
      </c>
      <c r="M22" s="14">
        <f t="shared" si="1"/>
        <v>1</v>
      </c>
      <c r="N22" s="16">
        <f>SUM(N12:N21)</f>
        <v>2</v>
      </c>
      <c r="O22" s="16"/>
      <c r="P22" s="16"/>
    </row>
    <row r="23" spans="1:24" ht="12.75" x14ac:dyDescent="0.2"/>
  </sheetData>
  <mergeCells count="14">
    <mergeCell ref="X9:X11"/>
    <mergeCell ref="W9:W11"/>
    <mergeCell ref="U9:U11"/>
    <mergeCell ref="R9:R11"/>
    <mergeCell ref="S9:S11"/>
    <mergeCell ref="T9:T11"/>
    <mergeCell ref="Q9:Q11"/>
    <mergeCell ref="O9:O11"/>
    <mergeCell ref="P9:P11"/>
    <mergeCell ref="F9:F11"/>
    <mergeCell ref="K9:K11"/>
    <mergeCell ref="G9:G11"/>
    <mergeCell ref="H9:H11"/>
    <mergeCell ref="N9:N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FuturesTrading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</dc:creator>
  <cp:lastModifiedBy>Doc</cp:lastModifiedBy>
  <dcterms:created xsi:type="dcterms:W3CDTF">2018-03-16T23:35:52Z</dcterms:created>
  <dcterms:modified xsi:type="dcterms:W3CDTF">2019-03-05T12:19:02Z</dcterms:modified>
</cp:coreProperties>
</file>